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definedNames>
    <definedName name="_GoBack" localSheetId="0">Лист1!$E$32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/>
  <c r="H13"/>
  <c r="H36"/>
  <c r="H50"/>
  <c r="G19" l="1"/>
  <c r="J36" l="1"/>
  <c r="I36"/>
  <c r="G60"/>
  <c r="H57"/>
  <c r="J13" l="1"/>
  <c r="G25"/>
  <c r="G33"/>
  <c r="G59" l="1"/>
  <c r="G17" l="1"/>
  <c r="G30" l="1"/>
  <c r="I50"/>
  <c r="J50"/>
  <c r="G24" l="1"/>
  <c r="G29" l="1"/>
  <c r="G28"/>
  <c r="G58"/>
  <c r="G57" s="1"/>
  <c r="I57"/>
  <c r="J57"/>
  <c r="G27" l="1"/>
  <c r="H61" l="1"/>
  <c r="I61"/>
  <c r="J61"/>
  <c r="G44"/>
  <c r="G45"/>
  <c r="G46"/>
  <c r="G47"/>
  <c r="G31" l="1"/>
  <c r="G15" l="1"/>
  <c r="G34"/>
  <c r="G55"/>
  <c r="G56"/>
  <c r="G21" l="1"/>
  <c r="G18"/>
  <c r="G16" l="1"/>
  <c r="G20"/>
  <c r="G22"/>
  <c r="G23"/>
  <c r="G26"/>
  <c r="G32"/>
  <c r="G35"/>
  <c r="G37"/>
  <c r="G38"/>
  <c r="G39"/>
  <c r="G40"/>
  <c r="G41"/>
  <c r="G42"/>
  <c r="G43"/>
  <c r="G48"/>
  <c r="G49"/>
  <c r="G51"/>
  <c r="G52"/>
  <c r="G53"/>
  <c r="G54"/>
  <c r="G14"/>
  <c r="G36" l="1"/>
  <c r="G13"/>
  <c r="G50"/>
  <c r="G61" l="1"/>
</calcChain>
</file>

<file path=xl/sharedStrings.xml><?xml version="1.0" encoding="utf-8"?>
<sst xmlns="http://schemas.openxmlformats.org/spreadsheetml/2006/main" count="296" uniqueCount="215">
  <si>
    <t>Додаток 7</t>
  </si>
  <si>
    <t>(пункт 5)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</si>
  <si>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</si>
  <si>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</si>
  <si>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</si>
  <si>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</si>
  <si>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</si>
  <si>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</si>
  <si>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</si>
  <si>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</si>
  <si>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</si>
  <si>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</si>
  <si>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</si>
  <si>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</si>
  <si>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</si>
  <si>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</si>
  <si>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</si>
  <si>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</si>
  <si>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</si>
  <si>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</si>
  <si>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</si>
  <si>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</si>
  <si>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</si>
  <si>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</si>
  <si>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</si>
  <si>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</si>
  <si>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</si>
  <si>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</si>
  <si>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</si>
  <si>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</si>
  <si>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</si>
  <si>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</si>
  <si>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</si>
  <si>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</si>
  <si>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</si>
  <si>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</si>
  <si>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</si>
  <si>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</si>
  <si>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</si>
  <si>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</si>
  <si>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</si>
  <si>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</si>
  <si>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</si>
  <si>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</si>
  <si>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</si>
  <si>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</si>
  <si>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</si>
  <si>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</si>
  <si>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0490</t>
  </si>
  <si>
    <t>Членські внески до асоціацій органів місцевого самоврядування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</si>
  <si>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</si>
  <si>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</si>
  <si>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</si>
  <si>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</si>
  <si>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</si>
  <si>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</si>
  <si>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</si>
  <si>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</si>
  <si>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</si>
  <si>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</si>
  <si>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</si>
  <si>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</si>
  <si>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</si>
  <si>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</si>
  <si>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</si>
  <si>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</si>
  <si>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</si>
  <si>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</si>
  <si>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</si>
  <si>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</si>
  <si>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</si>
  <si>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</si>
  <si>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</si>
  <si>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</si>
  <si>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</si>
  <si>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</si>
  <si>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</si>
  <si>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</si>
  <si>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</si>
  <si>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</si>
  <si>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</si>
  <si>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</si>
  <si>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</si>
  <si>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</si>
  <si>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</si>
  <si>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</si>
  <si>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</si>
  <si>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Вiддiл соцiального захисту населення Козелецької селищної ради Козелецького району Чернiгiвської областi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</si>
  <si>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</si>
  <si>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</si>
  <si>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</si>
  <si>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</si>
  <si>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</si>
  <si>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</si>
  <si>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</si>
  <si>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</si>
  <si>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</si>
  <si>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до рішення третьої сесії Козелецької селищної ради восьмого скликання "Про селищний бюджет Козелецької селищної ради на 2021 рік"  29 грудня 2020 року №15-3/VIII</t>
  </si>
  <si>
    <t>Розподіл витрат селищного бюджету на реалізацію місцевих програм у 2021 році</t>
  </si>
  <si>
    <t>Програма  проведення  культурно-мистецьких заходів та  відзначення державних і національних  свят в  Козелецькій селищній раді на 2021 .</t>
  </si>
  <si>
    <t>Рішення сесії № 18-3/VIII від 29.12.2020</t>
  </si>
  <si>
    <t>Рішення сесії № 20-3/VIII від 29.12.2020</t>
  </si>
  <si>
    <t>Рішення сесії № 21-3/VIII від 29.12.2020</t>
  </si>
  <si>
    <t>Програма підтримки розвитку вторинної медичної допомоги на території Козелецької селищної територіальної громади на 2021 -2022 роки</t>
  </si>
  <si>
    <t>Рішення сесії № 23-3/VIII від 29.12.2020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</si>
  <si>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2021-2022 роки</t>
  </si>
  <si>
    <t>Рішення сесії № 25-3/VIII від 29.12.2020</t>
  </si>
  <si>
    <t>Програма надання адресної одноразової _x000D_
грошової допомоги на 2021 рік</t>
  </si>
  <si>
    <t>Рішення сесії № 26-3/VIII від 29.12.2020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</si>
  <si>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2021-2022 роки</t>
  </si>
  <si>
    <t>Рішення сесії № 27-3/VIII від 29.12.2020</t>
  </si>
  <si>
    <t>Програма підтримки збільшення народжуваності на території Козелецької селищної ради на 2021- 2022 роки</t>
  </si>
  <si>
    <t>Рішення сесії № 29-3/VIII від 29.12.2020</t>
  </si>
  <si>
    <t>Програма про сплату членських внесків членами Асоціації міст України на 2021 рік</t>
  </si>
  <si>
    <t>Рішення сесії № 31-3/VIII від 29.12.2020</t>
  </si>
  <si>
    <t xml:space="preserve">Програма фінансування витрат на надання пільг окремим категоріям громадян  за послуги зв’язку на 2021 рік та порядку відшкодування коштів за надані пільги з послуг зв'язку </t>
  </si>
  <si>
    <t>Програма  надання допомоги громадянам , які отримують  програмний гемодіаліз на 2021-2022 роки</t>
  </si>
  <si>
    <t>Програма «Обдаровані діти» Козелецької селищної ради  на 2021-2023 роки</t>
  </si>
  <si>
    <t>Програма «Шкільний автобус» Козелецької селищної ради на 2021-2023 роки</t>
  </si>
  <si>
    <t>0813105</t>
  </si>
  <si>
    <t>3105</t>
  </si>
  <si>
    <t>Надання реабілітаційних послуг особам з інвалідністю та дітям з інвалідністю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</si>
  <si>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Козелецького району Чернігівської області на 2021 рік</t>
  </si>
  <si>
    <t>Рішення сесії № 11-5/VIII від 28.01.2021</t>
  </si>
  <si>
    <t>Рішення сесії № 12-5/VIII від 28.01.2021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</si>
  <si>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Козелецького району Чернігівської області на 2021 рік</t>
  </si>
  <si>
    <t>0118210</t>
  </si>
  <si>
    <t>0380</t>
  </si>
  <si>
    <t xml:space="preserve">Муніципальні формування з охорони громадського порядку </t>
  </si>
  <si>
    <t>Програма забезпечення діяльності КП "Муніципальна варта" Козелецької селищної ради на 2021 рік</t>
  </si>
  <si>
    <t>Рішення сесії № 13-5/VIII від 28.01.2021</t>
  </si>
  <si>
    <t>Програма підтримки та розвитку Трудового архіву Козелецької селищної ради на 2021-2022 роки</t>
  </si>
  <si>
    <t>Рішення сесії № 15-5/VIII від 28.01.2021</t>
  </si>
  <si>
    <t>Програма охорони навколишнього природного_x000D_ середовища на 2021 рік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</si>
  <si>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</si>
  <si>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</si>
  <si>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</si>
  <si>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</si>
  <si>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</si>
  <si>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</si>
  <si>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</si>
  <si>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</si>
  <si>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</si>
  <si>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</si>
  <si>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</si>
  <si>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Рішення сесії № 14-7/VIII від 30.03.2021</t>
  </si>
  <si>
    <t>0116071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</si>
  <si>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</si>
  <si>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</si>
  <si>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</si>
  <si>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Програма фінансова пдтримка комунального підприємства "Козелецьводоканал" на 2020-2022 роки у новій редакції</t>
  </si>
  <si>
    <t>Інші субвенції з місцевого бюджету</t>
  </si>
  <si>
    <t>3710000</t>
  </si>
  <si>
    <t>Орган з питань фінансів</t>
  </si>
  <si>
    <r>
      <t>Програма забезпечення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проведення заходів та робіт місцевого значення з  мобілізаційної підготовки, мобілізації,  територіальної оборони, призову громадян на строкову військову службу на 2021  рік.</t>
    </r>
  </si>
  <si>
    <t>Рішення сесії №07-9/VIII від 28.05.2021</t>
  </si>
  <si>
    <t>0117130</t>
  </si>
  <si>
    <t>7130</t>
  </si>
  <si>
    <t>0421</t>
  </si>
  <si>
    <t>Здійснення заходів із землеустрою</t>
  </si>
  <si>
    <t>Програма цільового використання коштів, що надходять у порядку відшкодування втрат сільськогосподарського і лісогосподарського виробництва на 2021-2022 роки.</t>
  </si>
  <si>
    <t>Рішення сесії № 08-9/VIII від 28.05.2021</t>
  </si>
  <si>
    <r>
      <t>Програми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здійснення землеустрою на території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Козелецької селищної ради на 2021 рік</t>
    </r>
  </si>
  <si>
    <t>0113242</t>
  </si>
  <si>
    <t>Програма поховання померлих безрідних та невідомих громадян на території Козелецької селищної ради на 2021-2022 роки</t>
  </si>
  <si>
    <t>Рішення сесії № 34-3/VIII від 29.12.2020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</si>
  <si>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2021-2022 роки у новій редакції</t>
  </si>
  <si>
    <t>Рішення сесії № 02-10/VIII від 30.06.2021</t>
  </si>
  <si>
    <t>0117412</t>
  </si>
  <si>
    <t>7412</t>
  </si>
  <si>
    <t>0451</t>
  </si>
  <si>
    <t>Регулювання цін на послуги місцевого автотранспорту</t>
  </si>
  <si>
    <t>Програма "Приміський автобус" Козелецької селищної ради на 2021-2022 роки</t>
  </si>
  <si>
    <t>Рішення сесії № 07-9/VIII від 28.05.2021</t>
  </si>
  <si>
    <t>Програма фінансової підтримки в наданні послуг з медичних оглядів призовників, допризовників, офіцерів запасу за призовом, які надаються комунальним некомерційним підприємством  "Козелецька центральна районна лікарня" у 2021-2023 роках</t>
  </si>
  <si>
    <t>Рішення сесії № 13-7/VIII від 30.03.2021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</si>
  <si>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</si>
  <si>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</si>
  <si>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</si>
  <si>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Комплексна програма профілактики правопорушень на 2020-2021 року</t>
  </si>
  <si>
    <t>Рішенням селищної ради від 31.07.2020 №08-41/VIII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</si>
  <si>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</si>
  <si>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</si>
  <si>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</si>
  <si>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</si>
  <si>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2020-2021 роки</t>
  </si>
  <si>
    <t>0116013</t>
  </si>
  <si>
    <t>Забезпечення діяльності водопровідно-каналізаційного господарства</t>
  </si>
  <si>
    <t>Програма фінансової підтримки комунального підпрємства "Козелецьводоканал" на 2020-2022 роки у новій редакції</t>
  </si>
  <si>
    <t>Програма забезпечення препаратами інсуліну хворих на цукровий діабет жителів Козелецької селищної	територіальної громади на 2021 рік у ноавій редакції</t>
  </si>
  <si>
    <t>Рішенням селищної ради від 30.07.2021 № 36 -12/VIII</t>
  </si>
  <si>
    <t>Рішенням селищної ради від 30.07.2021 № 36-12/VIII</t>
  </si>
  <si>
    <t>Рішення сесії № 270-12/VIII від 30.07.2021</t>
  </si>
  <si>
    <t>Рішення сесії № 271-12/VIII від 30.07.2021</t>
  </si>
  <si>
    <t>Програма фінансової підтримки Куправління Державної казначейської служби України у Козелецькому районі Чернігівської облісті для забезпечення розвитку та безперебійної роботи казначейської служби на 2021 рік</t>
  </si>
  <si>
    <t>Рішенням селищної ради від 30.07.2021 №06-12/VIII</t>
  </si>
  <si>
    <t>Програма забезпечення діяльності КП "Козелецьводоканал" Козелецької селищної ради на 2021 рік у новій редакції</t>
  </si>
  <si>
    <t>Рішенням селищної ради від 27.08.2021 №36 -13/VIII</t>
  </si>
  <si>
    <t>Програма фінансового забезпечення нагородження відзнакою селищної ради та здійснення інших виплат, а також фінансування для забезпечення належного утримання майна на території_x000D_
Козелецької селищної ради на 2021 рік у новій редакції у новій редакції</t>
  </si>
  <si>
    <t>Рішення сесії № 05-14/VIII від 29.09.2021</t>
  </si>
  <si>
    <t>Програма організації харчування в закладах освіти _x000D_Козелецької селищної ради на 2021 рік у новій редакції</t>
  </si>
  <si>
    <t>Рішення сесії № 37-13/VIII від27.08.2021</t>
  </si>
  <si>
    <t>Рішення сесії № 10-9/VIII від 28.05.2021</t>
  </si>
  <si>
    <t>Програма забезпечення молочними сумішами дітей першого року життя народжених ВІЛ-інфікованими матерями на 2021-2024 роки</t>
  </si>
  <si>
    <t>Рішення сесії № 05-12/VIII від 30.07.2021</t>
  </si>
  <si>
    <t>Рішення сесії № 220-7/VIII від 30.03.2021</t>
  </si>
  <si>
    <t>Програма розвитку  культури  Козелецької селищної ради на 2021-2023 роки</t>
  </si>
  <si>
    <t>Рішенням сесії від 12.12.2019 №31-35/VIII</t>
  </si>
  <si>
    <t>Рішення сесії № 04-14/VIII від 29.09.2021</t>
  </si>
  <si>
    <t>Рішення сесії № 09-7/VIII від 30.03.2021</t>
  </si>
  <si>
    <t xml:space="preserve">Програма забезпечення осіб з інвалідністю, дітей з інвалідністю  технічними та іншими засобами на 2021-2023 роки </t>
  </si>
  <si>
    <t>Рішення сесії № 04-15/VIII від 28.10.2021</t>
  </si>
  <si>
    <t>Секретар селищної ради</t>
  </si>
  <si>
    <t>С.Л. Великохатній</t>
  </si>
  <si>
    <t xml:space="preserve">Додаток 7 до рішення 
шістнадцятої сесії селищної ради восьмого 
скликання від 26 листопада 2021 року №01-16/VIII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</si>
</sst>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#,##0;\-#,##0;#,&quot;-&quot;"/>
    <numFmt numFmtId="165" formatCode="#,##0.00;\-#,##0.00;#.00,&quot;-&quot;"/>
  </numFmts>
  <fonts count="20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 Cyr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15" fillId="0" borderId="0"/>
    <xf numFmtId="0" fontId="17" fillId="0" borderId="0"/>
  </cellStyleXfs>
  <cellXfs count="10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vertical="center" wrapText="1"/>
    </xf>
    <xf numFmtId="4" fontId="4" fillId="0" borderId="1" xfId="0" quotePrefix="1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5" xfId="0" quotePrefix="1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4" fillId="4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8" xfId="0" applyFont="1" applyFill="1" applyBorder="1"/>
    <xf numFmtId="165" fontId="6" fillId="2" borderId="8" xfId="0" applyNumberFormat="1" applyFont="1" applyFill="1" applyBorder="1" applyAlignment="1">
      <alignment horizontal="right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165" fontId="9" fillId="3" borderId="1" xfId="0" applyNumberFormat="1" applyFont="1" applyFill="1" applyBorder="1" applyAlignment="1">
      <alignment horizontal="right" vertical="center" wrapText="1"/>
    </xf>
    <xf numFmtId="0" fontId="4" fillId="0" borderId="1" xfId="1" quotePrefix="1" applyFont="1" applyBorder="1" applyAlignment="1">
      <alignment horizontal="center" vertical="center" wrapText="1"/>
    </xf>
    <xf numFmtId="4" fontId="4" fillId="0" borderId="1" xfId="1" quotePrefix="1" applyNumberFormat="1" applyFont="1" applyBorder="1" applyAlignment="1">
      <alignment horizontal="center" vertical="center" wrapText="1"/>
    </xf>
    <xf numFmtId="4" fontId="4" fillId="0" borderId="1" xfId="1" quotePrefix="1" applyNumberFormat="1" applyFont="1" applyBorder="1" applyAlignment="1">
      <alignment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2" fontId="9" fillId="3" borderId="1" xfId="0" applyNumberFormat="1" applyFont="1" applyFill="1" applyBorder="1" applyAlignment="1">
      <alignment horizontal="right" vertical="center" wrapText="1"/>
    </xf>
    <xf numFmtId="0" fontId="4" fillId="0" borderId="5" xfId="1" quotePrefix="1" applyFont="1" applyBorder="1" applyAlignment="1">
      <alignment horizontal="center" vertical="center" wrapText="1"/>
    </xf>
    <xf numFmtId="165" fontId="4" fillId="2" borderId="9" xfId="0" applyNumberFormat="1" applyFont="1" applyFill="1" applyBorder="1" applyAlignment="1">
      <alignment horizontal="right" vertical="center" wrapText="1"/>
    </xf>
    <xf numFmtId="165" fontId="4" fillId="0" borderId="9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49" fontId="4" fillId="0" borderId="1" xfId="1" quotePrefix="1" applyNumberFormat="1" applyFont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4" fontId="10" fillId="3" borderId="1" xfId="1" applyNumberFormat="1" applyFont="1" applyFill="1" applyBorder="1" applyAlignment="1">
      <alignment horizontal="center" vertical="center" wrapText="1"/>
    </xf>
    <xf numFmtId="4" fontId="10" fillId="3" borderId="1" xfId="1" quotePrefix="1" applyNumberFormat="1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165" fontId="9" fillId="3" borderId="9" xfId="0" applyNumberFormat="1" applyFont="1" applyFill="1" applyBorder="1" applyAlignment="1">
      <alignment horizontal="right" vertical="center" wrapText="1"/>
    </xf>
    <xf numFmtId="164" fontId="9" fillId="3" borderId="9" xfId="0" applyNumberFormat="1" applyFont="1" applyFill="1" applyBorder="1" applyAlignment="1">
      <alignment horizontal="righ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 applyProtection="1">
      <alignment horizontal="left" vertical="center" wrapText="1"/>
      <protection locked="0"/>
    </xf>
    <xf numFmtId="0" fontId="16" fillId="0" borderId="1" xfId="2" applyNumberFormat="1" applyFont="1" applyFill="1" applyBorder="1" applyAlignment="1" applyProtection="1">
      <alignment vertical="center" wrapText="1"/>
    </xf>
    <xf numFmtId="0" fontId="11" fillId="0" borderId="0" xfId="0" applyFont="1" applyBorder="1" applyAlignment="1">
      <alignment wrapText="1"/>
    </xf>
    <xf numFmtId="164" fontId="9" fillId="3" borderId="6" xfId="0" applyNumberFormat="1" applyFont="1" applyFill="1" applyBorder="1" applyAlignment="1">
      <alignment horizontal="right" vertical="center" wrapText="1"/>
    </xf>
    <xf numFmtId="0" fontId="10" fillId="3" borderId="5" xfId="1" quotePrefix="1" applyFont="1" applyFill="1" applyBorder="1" applyAlignment="1">
      <alignment horizontal="center" vertical="center" wrapText="1"/>
    </xf>
    <xf numFmtId="164" fontId="9" fillId="3" borderId="13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justify" vertical="center"/>
    </xf>
    <xf numFmtId="49" fontId="13" fillId="0" borderId="5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/>
    <xf numFmtId="0" fontId="12" fillId="0" borderId="1" xfId="0" applyFont="1" applyBorder="1" applyAlignment="1">
      <alignment horizontal="center"/>
    </xf>
    <xf numFmtId="2" fontId="18" fillId="0" borderId="1" xfId="3" applyNumberFormat="1" applyFont="1" applyBorder="1" applyAlignment="1">
      <alignment vertical="center" wrapText="1"/>
    </xf>
    <xf numFmtId="49" fontId="16" fillId="4" borderId="11" xfId="2" applyNumberFormat="1" applyFont="1" applyFill="1" applyBorder="1" applyAlignment="1" applyProtection="1">
      <alignment horizontal="center" vertical="center"/>
    </xf>
    <xf numFmtId="49" fontId="16" fillId="4" borderId="11" xfId="2" applyNumberFormat="1" applyFont="1" applyFill="1" applyBorder="1" applyAlignment="1" applyProtection="1">
      <alignment horizontal="center" vertical="center" wrapText="1"/>
    </xf>
    <xf numFmtId="0" fontId="4" fillId="4" borderId="1" xfId="2" applyNumberFormat="1" applyFont="1" applyFill="1" applyBorder="1" applyAlignment="1" applyProtection="1">
      <alignment vertical="center" wrapText="1"/>
    </xf>
    <xf numFmtId="0" fontId="16" fillId="0" borderId="9" xfId="2" applyNumberFormat="1" applyFont="1" applyFill="1" applyBorder="1" applyAlignment="1" applyProtection="1">
      <alignment vertical="center" wrapText="1"/>
    </xf>
    <xf numFmtId="0" fontId="4" fillId="3" borderId="1" xfId="2" applyNumberFormat="1" applyFont="1" applyFill="1" applyBorder="1" applyAlignment="1" applyProtection="1">
      <alignment vertical="top" wrapText="1"/>
    </xf>
    <xf numFmtId="0" fontId="4" fillId="3" borderId="1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4" fillId="3" borderId="1" xfId="2" applyNumberFormat="1" applyFont="1" applyFill="1" applyBorder="1" applyAlignment="1" applyProtection="1">
      <alignment vertical="center" wrapText="1"/>
    </xf>
    <xf numFmtId="0" fontId="19" fillId="0" borderId="1" xfId="0" applyFont="1" applyBorder="1" applyAlignment="1">
      <alignment vertical="center" wrapText="1"/>
    </xf>
    <xf numFmtId="164" fontId="6" fillId="2" borderId="15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2" fillId="0" borderId="6" xfId="0" applyFont="1" applyBorder="1" applyAlignment="1">
      <alignment horizontal="center"/>
    </xf>
    <xf numFmtId="0" fontId="9" fillId="0" borderId="0" xfId="0" applyFont="1"/>
    <xf numFmtId="49" fontId="4" fillId="0" borderId="12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4" fillId="5" borderId="0" xfId="1" applyFont="1" applyFill="1" applyBorder="1" applyAlignment="1">
      <alignment horizontal="right" wrapText="1"/>
    </xf>
    <xf numFmtId="0" fontId="1" fillId="0" borderId="0" xfId="0" quotePrefix="1" applyFont="1" applyAlignment="1">
      <alignment horizontal="left" vertical="center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M_Dod3" xfId="3"/>
    <cellStyle name="Обычный_ДОД ПРОЕКТ 1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3"/>
  <sheetViews>
    <sheetView tabSelected="1" zoomScale="75" zoomScaleNormal="75" zoomScaleSheetLayoutView="100" workbookViewId="0">
      <selection activeCell="F1" sqref="F1:J1"/>
    </sheetView>
  </sheetViews>
  <sheetFormatPr defaultRowHeight="15"/>
  <cols>
    <col min="1" max="2" width="12" style="24" customWidth="1"/>
    <col min="3" max="3" width="12.140625" style="24" customWidth="1"/>
    <col min="4" max="4" width="35.7109375" style="25" customWidth="1"/>
    <col min="5" max="5" width="46.140625" style="25" customWidth="1"/>
    <col min="6" max="6" width="21.7109375" style="25" customWidth="1"/>
    <col min="7" max="7" width="17.28515625" style="25" customWidth="1"/>
    <col min="8" max="8" width="17" style="63" customWidth="1"/>
    <col min="9" max="9" width="15.85546875" style="63" customWidth="1"/>
    <col min="10" max="10" width="15.7109375" style="63" customWidth="1"/>
  </cols>
  <sheetData>
    <row r="1" spans="1:11" ht="51.75" customHeight="1">
      <c r="F1" s="88" t="s">
        <v>214</v>
      </c>
      <c r="G1" s="88"/>
      <c r="H1" s="88"/>
      <c r="I1" s="88"/>
      <c r="J1" s="88"/>
    </row>
    <row r="2" spans="1:11">
      <c r="H2" s="84" t="s">
        <v>0</v>
      </c>
      <c r="I2" s="84"/>
      <c r="J2" s="84"/>
    </row>
    <row r="3" spans="1:11" ht="69" customHeight="1">
      <c r="H3" s="90" t="s">
        <v>97</v>
      </c>
      <c r="I3" s="90"/>
      <c r="J3" s="90"/>
      <c r="K3" s="1"/>
    </row>
    <row r="4" spans="1:11">
      <c r="H4" s="63" t="s">
        <v>1</v>
      </c>
    </row>
    <row r="6" spans="1:11" ht="21">
      <c r="A6" s="91" t="s">
        <v>98</v>
      </c>
      <c r="B6" s="92"/>
      <c r="C6" s="92"/>
      <c r="D6" s="92"/>
      <c r="E6" s="92"/>
      <c r="F6" s="92"/>
      <c r="G6" s="92"/>
      <c r="H6" s="92"/>
      <c r="I6" s="92"/>
      <c r="J6" s="92"/>
    </row>
    <row r="8" spans="1:11">
      <c r="A8" s="89" t="s">
        <v>2</v>
      </c>
      <c r="B8" s="89"/>
    </row>
    <row r="9" spans="1:11" ht="15.75" thickBot="1">
      <c r="A9" s="24" t="s">
        <v>3</v>
      </c>
      <c r="J9" s="77" t="s">
        <v>4</v>
      </c>
    </row>
    <row r="10" spans="1:11">
      <c r="A10" s="93" t="s">
        <v>5</v>
      </c>
      <c r="B10" s="95" t="s">
        <v>6</v>
      </c>
      <c r="C10" s="95" t="s">
        <v>7</v>
      </c>
      <c r="D10" s="95" t="s">
        <v>8</v>
      </c>
      <c r="E10" s="95" t="s">
        <v>9</v>
      </c>
      <c r="F10" s="95" t="s">
        <v>10</v>
      </c>
      <c r="G10" s="97" t="s">
        <v>11</v>
      </c>
      <c r="H10" s="95" t="s">
        <v>12</v>
      </c>
      <c r="I10" s="95" t="s">
        <v>13</v>
      </c>
      <c r="J10" s="99"/>
    </row>
    <row r="11" spans="1:11" ht="88.5" customHeight="1">
      <c r="A11" s="94"/>
      <c r="B11" s="96"/>
      <c r="C11" s="96"/>
      <c r="D11" s="96"/>
      <c r="E11" s="96"/>
      <c r="F11" s="96"/>
      <c r="G11" s="98"/>
      <c r="H11" s="96"/>
      <c r="I11" s="76" t="s">
        <v>14</v>
      </c>
      <c r="J11" s="9" t="s">
        <v>15</v>
      </c>
    </row>
    <row r="12" spans="1:11" s="2" customFormat="1">
      <c r="A12" s="26">
        <v>1</v>
      </c>
      <c r="B12" s="27">
        <v>2</v>
      </c>
      <c r="C12" s="27">
        <v>3</v>
      </c>
      <c r="D12" s="28">
        <v>4</v>
      </c>
      <c r="E12" s="28">
        <v>5</v>
      </c>
      <c r="F12" s="28">
        <v>6</v>
      </c>
      <c r="G12" s="29">
        <v>7</v>
      </c>
      <c r="H12" s="64">
        <v>8</v>
      </c>
      <c r="I12" s="64">
        <v>9</v>
      </c>
      <c r="J12" s="78">
        <v>10</v>
      </c>
    </row>
    <row r="13" spans="1:11" ht="18.75">
      <c r="A13" s="35" t="s">
        <v>16</v>
      </c>
      <c r="B13" s="36" t="s">
        <v>17</v>
      </c>
      <c r="C13" s="36" t="s">
        <v>17</v>
      </c>
      <c r="D13" s="37" t="s">
        <v>18</v>
      </c>
      <c r="E13" s="37" t="s">
        <v>17</v>
      </c>
      <c r="F13" s="37" t="s">
        <v>17</v>
      </c>
      <c r="G13" s="38">
        <f>G14+G16+G20+G29+G22+G23+G26+G31+G32+G35+G18+G21+G34+G15+G27+G28+G24+G30+G17+G33+G25+G19</f>
        <v>12694600.51</v>
      </c>
      <c r="H13" s="38">
        <f>H14+H16+H20+H29+H22+H23+H26+H31+H32+H35+H18+H21+H34+H15+H27+H28+H24+H30+H17+H33+H25+H19</f>
        <v>12601690</v>
      </c>
      <c r="I13" s="38">
        <f>I14+I16+I20+I29+I22+I23+I26+I31+I32+I35+I18+I21+I34+I15+I27+I28+I24+I30+I17+I33+I25+I19</f>
        <v>92910.51</v>
      </c>
      <c r="J13" s="38">
        <f>J14+J16+J20+J29+J22+J23+J26+J31+J32+J35+J18+J21+J34+J15+J27+J28+J24+J30+J17+J33+J25</f>
        <v>0</v>
      </c>
    </row>
    <row r="14" spans="1:11" ht="110.25">
      <c r="A14" s="10" t="s">
        <v>19</v>
      </c>
      <c r="B14" s="5" t="s">
        <v>20</v>
      </c>
      <c r="C14" s="5" t="s">
        <v>21</v>
      </c>
      <c r="D14" s="3" t="s">
        <v>22</v>
      </c>
      <c r="E14" s="3" t="s">
        <v>198</v>
      </c>
      <c r="F14" s="71" t="s">
        <v>199</v>
      </c>
      <c r="G14" s="13">
        <f>H14+I14</f>
        <v>200000</v>
      </c>
      <c r="H14" s="14">
        <v>200000</v>
      </c>
      <c r="I14" s="15">
        <v>0</v>
      </c>
      <c r="J14" s="16">
        <v>0</v>
      </c>
    </row>
    <row r="15" spans="1:11" ht="47.25">
      <c r="A15" s="10" t="s">
        <v>19</v>
      </c>
      <c r="B15" s="5" t="s">
        <v>20</v>
      </c>
      <c r="C15" s="5" t="s">
        <v>21</v>
      </c>
      <c r="D15" s="3" t="s">
        <v>22</v>
      </c>
      <c r="E15" s="3" t="s">
        <v>131</v>
      </c>
      <c r="F15" s="71" t="s">
        <v>132</v>
      </c>
      <c r="G15" s="13">
        <f>H15+I15</f>
        <v>199035</v>
      </c>
      <c r="H15" s="14">
        <v>199035</v>
      </c>
      <c r="I15" s="15">
        <v>0</v>
      </c>
      <c r="J15" s="16">
        <v>0</v>
      </c>
    </row>
    <row r="16" spans="1:11" ht="71.25" customHeight="1">
      <c r="A16" s="10" t="s">
        <v>23</v>
      </c>
      <c r="B16" s="5" t="s">
        <v>24</v>
      </c>
      <c r="C16" s="5" t="s">
        <v>25</v>
      </c>
      <c r="D16" s="3" t="s">
        <v>26</v>
      </c>
      <c r="E16" s="3" t="s">
        <v>103</v>
      </c>
      <c r="F16" s="71" t="s">
        <v>208</v>
      </c>
      <c r="G16" s="13">
        <f t="shared" ref="G16:G56" si="0">H16+I16</f>
        <v>1400000</v>
      </c>
      <c r="H16" s="17">
        <v>1400000</v>
      </c>
      <c r="I16" s="15">
        <v>0</v>
      </c>
      <c r="J16" s="16">
        <v>0</v>
      </c>
    </row>
    <row r="17" spans="1:10" ht="94.5">
      <c r="A17" s="10" t="s">
        <v>23</v>
      </c>
      <c r="B17" s="5" t="s">
        <v>24</v>
      </c>
      <c r="C17" s="5" t="s">
        <v>25</v>
      </c>
      <c r="D17" s="3" t="s">
        <v>26</v>
      </c>
      <c r="E17" s="3" t="s">
        <v>174</v>
      </c>
      <c r="F17" s="71" t="s">
        <v>175</v>
      </c>
      <c r="G17" s="13">
        <f t="shared" si="0"/>
        <v>139000</v>
      </c>
      <c r="H17" s="17">
        <v>139000</v>
      </c>
      <c r="I17" s="15"/>
      <c r="J17" s="16"/>
    </row>
    <row r="18" spans="1:10" ht="47.25">
      <c r="A18" s="10" t="s">
        <v>23</v>
      </c>
      <c r="B18" s="5" t="s">
        <v>24</v>
      </c>
      <c r="C18" s="5" t="s">
        <v>25</v>
      </c>
      <c r="D18" s="3" t="s">
        <v>26</v>
      </c>
      <c r="E18" s="3" t="s">
        <v>210</v>
      </c>
      <c r="F18" s="71" t="s">
        <v>211</v>
      </c>
      <c r="G18" s="13">
        <f t="shared" si="0"/>
        <v>110000</v>
      </c>
      <c r="H18" s="17">
        <v>110000</v>
      </c>
      <c r="I18" s="15">
        <v>0</v>
      </c>
      <c r="J18" s="16">
        <v>0</v>
      </c>
    </row>
    <row r="19" spans="1:10" ht="63">
      <c r="A19" s="10" t="s">
        <v>23</v>
      </c>
      <c r="B19" s="5" t="s">
        <v>24</v>
      </c>
      <c r="C19" s="5" t="s">
        <v>25</v>
      </c>
      <c r="D19" s="74" t="s">
        <v>26</v>
      </c>
      <c r="E19" s="3" t="s">
        <v>203</v>
      </c>
      <c r="F19" s="71" t="s">
        <v>204</v>
      </c>
      <c r="G19" s="13">
        <f t="shared" si="0"/>
        <v>9450</v>
      </c>
      <c r="H19" s="17">
        <v>9450</v>
      </c>
      <c r="I19" s="15"/>
      <c r="J19" s="16"/>
    </row>
    <row r="20" spans="1:10" ht="78.75">
      <c r="A20" s="10" t="s">
        <v>27</v>
      </c>
      <c r="B20" s="5" t="s">
        <v>28</v>
      </c>
      <c r="C20" s="5" t="s">
        <v>29</v>
      </c>
      <c r="D20" s="3" t="s">
        <v>30</v>
      </c>
      <c r="E20" s="3" t="s">
        <v>105</v>
      </c>
      <c r="F20" s="71" t="s">
        <v>106</v>
      </c>
      <c r="G20" s="13">
        <f t="shared" si="0"/>
        <v>1585000</v>
      </c>
      <c r="H20" s="17">
        <v>1585000</v>
      </c>
      <c r="I20" s="15">
        <v>0</v>
      </c>
      <c r="J20" s="16">
        <v>0</v>
      </c>
    </row>
    <row r="21" spans="1:10" ht="94.5">
      <c r="A21" s="10" t="s">
        <v>27</v>
      </c>
      <c r="B21" s="5" t="s">
        <v>28</v>
      </c>
      <c r="C21" s="5" t="s">
        <v>29</v>
      </c>
      <c r="D21" s="3" t="s">
        <v>30</v>
      </c>
      <c r="E21" s="3" t="s">
        <v>166</v>
      </c>
      <c r="F21" s="71" t="s">
        <v>167</v>
      </c>
      <c r="G21" s="13">
        <f t="shared" si="0"/>
        <v>100000</v>
      </c>
      <c r="H21" s="17">
        <v>100000</v>
      </c>
      <c r="I21" s="15">
        <v>0</v>
      </c>
      <c r="J21" s="16">
        <v>0</v>
      </c>
    </row>
    <row r="22" spans="1:10" ht="63">
      <c r="A22" s="10" t="s">
        <v>31</v>
      </c>
      <c r="B22" s="5" t="s">
        <v>32</v>
      </c>
      <c r="C22" s="5" t="s">
        <v>33</v>
      </c>
      <c r="D22" s="3" t="s">
        <v>34</v>
      </c>
      <c r="E22" s="3" t="s">
        <v>189</v>
      </c>
      <c r="F22" s="71" t="s">
        <v>192</v>
      </c>
      <c r="G22" s="13">
        <f t="shared" si="0"/>
        <v>1242000</v>
      </c>
      <c r="H22" s="17">
        <v>1242000</v>
      </c>
      <c r="I22" s="15">
        <v>0</v>
      </c>
      <c r="J22" s="16">
        <v>0</v>
      </c>
    </row>
    <row r="23" spans="1:10" ht="72" customHeight="1">
      <c r="A23" s="10" t="s">
        <v>35</v>
      </c>
      <c r="B23" s="5" t="s">
        <v>36</v>
      </c>
      <c r="C23" s="5" t="s">
        <v>33</v>
      </c>
      <c r="D23" s="3" t="s">
        <v>37</v>
      </c>
      <c r="E23" s="3" t="s">
        <v>103</v>
      </c>
      <c r="F23" s="71" t="s">
        <v>104</v>
      </c>
      <c r="G23" s="13">
        <f t="shared" si="0"/>
        <v>10000</v>
      </c>
      <c r="H23" s="17">
        <v>10000</v>
      </c>
      <c r="I23" s="15">
        <v>0</v>
      </c>
      <c r="J23" s="16">
        <v>0</v>
      </c>
    </row>
    <row r="24" spans="1:10" ht="47.25">
      <c r="A24" s="11" t="s">
        <v>163</v>
      </c>
      <c r="B24" s="5">
        <v>3242</v>
      </c>
      <c r="C24" s="5" t="s">
        <v>93</v>
      </c>
      <c r="D24" s="3" t="s">
        <v>94</v>
      </c>
      <c r="E24" s="3" t="s">
        <v>164</v>
      </c>
      <c r="F24" s="71" t="s">
        <v>165</v>
      </c>
      <c r="G24" s="13">
        <f t="shared" si="0"/>
        <v>20000</v>
      </c>
      <c r="H24" s="17">
        <v>20000</v>
      </c>
      <c r="I24" s="15">
        <v>0</v>
      </c>
      <c r="J24" s="16">
        <v>0</v>
      </c>
    </row>
    <row r="25" spans="1:10" ht="63">
      <c r="A25" s="66" t="s">
        <v>186</v>
      </c>
      <c r="B25" s="67">
        <v>6013</v>
      </c>
      <c r="C25" s="67" t="s">
        <v>40</v>
      </c>
      <c r="D25" s="65" t="s">
        <v>187</v>
      </c>
      <c r="E25" s="68" t="s">
        <v>188</v>
      </c>
      <c r="F25" s="70" t="s">
        <v>190</v>
      </c>
      <c r="G25" s="13">
        <f t="shared" si="0"/>
        <v>103000</v>
      </c>
      <c r="H25" s="14">
        <v>103000</v>
      </c>
      <c r="I25" s="15">
        <v>0</v>
      </c>
      <c r="J25" s="16">
        <v>0</v>
      </c>
    </row>
    <row r="26" spans="1:10" ht="47.25">
      <c r="A26" s="10" t="s">
        <v>38</v>
      </c>
      <c r="B26" s="5" t="s">
        <v>39</v>
      </c>
      <c r="C26" s="5" t="s">
        <v>40</v>
      </c>
      <c r="D26" s="3" t="s">
        <v>41</v>
      </c>
      <c r="E26" s="3" t="s">
        <v>196</v>
      </c>
      <c r="F26" s="70" t="s">
        <v>197</v>
      </c>
      <c r="G26" s="13">
        <f t="shared" si="0"/>
        <v>3858000</v>
      </c>
      <c r="H26" s="14">
        <v>3858000</v>
      </c>
      <c r="I26" s="15">
        <v>0</v>
      </c>
      <c r="J26" s="16">
        <v>0</v>
      </c>
    </row>
    <row r="27" spans="1:10" ht="157.5">
      <c r="A27" s="11" t="s">
        <v>146</v>
      </c>
      <c r="B27" s="6" t="s">
        <v>147</v>
      </c>
      <c r="C27" s="6" t="s">
        <v>148</v>
      </c>
      <c r="D27" s="3" t="s">
        <v>149</v>
      </c>
      <c r="E27" s="3" t="s">
        <v>150</v>
      </c>
      <c r="F27" s="73" t="s">
        <v>191</v>
      </c>
      <c r="G27" s="13">
        <f t="shared" si="0"/>
        <v>99205</v>
      </c>
      <c r="H27" s="17">
        <v>99205</v>
      </c>
      <c r="I27" s="15">
        <v>0</v>
      </c>
      <c r="J27" s="16">
        <v>0</v>
      </c>
    </row>
    <row r="28" spans="1:10" ht="73.5" customHeight="1">
      <c r="A28" s="80" t="s">
        <v>156</v>
      </c>
      <c r="B28" s="82" t="s">
        <v>157</v>
      </c>
      <c r="C28" s="82" t="s">
        <v>158</v>
      </c>
      <c r="D28" s="85" t="s">
        <v>159</v>
      </c>
      <c r="E28" s="3" t="s">
        <v>160</v>
      </c>
      <c r="F28" s="72" t="s">
        <v>161</v>
      </c>
      <c r="G28" s="13">
        <f>H28+I28</f>
        <v>7310.51</v>
      </c>
      <c r="H28" s="17"/>
      <c r="I28" s="17">
        <v>7310.51</v>
      </c>
      <c r="J28" s="16"/>
    </row>
    <row r="29" spans="1:10" ht="60.75" customHeight="1">
      <c r="A29" s="81"/>
      <c r="B29" s="83"/>
      <c r="C29" s="83"/>
      <c r="D29" s="86"/>
      <c r="E29" s="54" t="s">
        <v>162</v>
      </c>
      <c r="F29" s="72" t="s">
        <v>202</v>
      </c>
      <c r="G29" s="13">
        <f>H29+I29</f>
        <v>30000</v>
      </c>
      <c r="H29" s="17">
        <v>30000</v>
      </c>
      <c r="I29" s="15">
        <v>0</v>
      </c>
      <c r="J29" s="16">
        <v>0</v>
      </c>
    </row>
    <row r="30" spans="1:10" ht="60.75" customHeight="1">
      <c r="A30" s="12" t="s">
        <v>168</v>
      </c>
      <c r="B30" s="7" t="s">
        <v>169</v>
      </c>
      <c r="C30" s="8" t="s">
        <v>170</v>
      </c>
      <c r="D30" s="4" t="s">
        <v>171</v>
      </c>
      <c r="E30" s="54" t="s">
        <v>172</v>
      </c>
      <c r="F30" s="72" t="s">
        <v>173</v>
      </c>
      <c r="G30" s="13">
        <f>H30+I30</f>
        <v>400000</v>
      </c>
      <c r="H30" s="17">
        <v>400000</v>
      </c>
      <c r="I30" s="15">
        <v>0</v>
      </c>
      <c r="J30" s="16">
        <v>0</v>
      </c>
    </row>
    <row r="31" spans="1:10" ht="78.75">
      <c r="A31" s="10" t="s">
        <v>42</v>
      </c>
      <c r="B31" s="5" t="s">
        <v>43</v>
      </c>
      <c r="C31" s="5" t="s">
        <v>44</v>
      </c>
      <c r="D31" s="3" t="s">
        <v>45</v>
      </c>
      <c r="E31" s="3" t="s">
        <v>109</v>
      </c>
      <c r="F31" s="71" t="s">
        <v>110</v>
      </c>
      <c r="G31" s="13">
        <f t="shared" si="0"/>
        <v>2985000</v>
      </c>
      <c r="H31" s="14">
        <v>2985000</v>
      </c>
      <c r="I31" s="15">
        <v>0</v>
      </c>
      <c r="J31" s="16">
        <v>0</v>
      </c>
    </row>
    <row r="32" spans="1:10" ht="31.5">
      <c r="A32" s="10" t="s">
        <v>46</v>
      </c>
      <c r="B32" s="5" t="s">
        <v>47</v>
      </c>
      <c r="C32" s="5" t="s">
        <v>48</v>
      </c>
      <c r="D32" s="3" t="s">
        <v>49</v>
      </c>
      <c r="E32" s="3" t="s">
        <v>113</v>
      </c>
      <c r="F32" s="71" t="s">
        <v>114</v>
      </c>
      <c r="G32" s="13">
        <f t="shared" si="0"/>
        <v>17000</v>
      </c>
      <c r="H32" s="17">
        <v>17000</v>
      </c>
      <c r="I32" s="15">
        <v>0</v>
      </c>
      <c r="J32" s="16">
        <v>0</v>
      </c>
    </row>
    <row r="33" spans="1:10" ht="78.75">
      <c r="A33" s="60" t="s">
        <v>181</v>
      </c>
      <c r="B33" s="60" t="s">
        <v>182</v>
      </c>
      <c r="C33" s="60" t="s">
        <v>183</v>
      </c>
      <c r="D33" s="61" t="s">
        <v>184</v>
      </c>
      <c r="E33" s="62" t="s">
        <v>185</v>
      </c>
      <c r="F33" s="70" t="s">
        <v>207</v>
      </c>
      <c r="G33" s="13">
        <f t="shared" si="0"/>
        <v>50000</v>
      </c>
      <c r="H33" s="17">
        <v>50000</v>
      </c>
      <c r="I33" s="15">
        <v>0</v>
      </c>
      <c r="J33" s="16">
        <v>0</v>
      </c>
    </row>
    <row r="34" spans="1:10" ht="47.25">
      <c r="A34" s="11" t="s">
        <v>126</v>
      </c>
      <c r="B34" s="5">
        <v>8210</v>
      </c>
      <c r="C34" s="6" t="s">
        <v>127</v>
      </c>
      <c r="D34" s="3" t="s">
        <v>128</v>
      </c>
      <c r="E34" s="3" t="s">
        <v>129</v>
      </c>
      <c r="F34" s="71" t="s">
        <v>130</v>
      </c>
      <c r="G34" s="13">
        <f t="shared" si="0"/>
        <v>45000</v>
      </c>
      <c r="H34" s="17">
        <v>45000</v>
      </c>
      <c r="I34" s="15">
        <v>0</v>
      </c>
      <c r="J34" s="16">
        <v>0</v>
      </c>
    </row>
    <row r="35" spans="1:10" ht="31.5">
      <c r="A35" s="10" t="s">
        <v>50</v>
      </c>
      <c r="B35" s="5" t="s">
        <v>51</v>
      </c>
      <c r="C35" s="5" t="s">
        <v>52</v>
      </c>
      <c r="D35" s="3" t="s">
        <v>53</v>
      </c>
      <c r="E35" s="3" t="s">
        <v>133</v>
      </c>
      <c r="F35" s="71" t="s">
        <v>205</v>
      </c>
      <c r="G35" s="13">
        <f t="shared" si="0"/>
        <v>85600</v>
      </c>
      <c r="H35" s="15"/>
      <c r="I35" s="17">
        <v>85600</v>
      </c>
      <c r="J35" s="16">
        <v>0</v>
      </c>
    </row>
    <row r="36" spans="1:10" ht="47.25">
      <c r="A36" s="35" t="s">
        <v>54</v>
      </c>
      <c r="B36" s="18" t="s">
        <v>17</v>
      </c>
      <c r="C36" s="18" t="s">
        <v>17</v>
      </c>
      <c r="D36" s="19" t="s">
        <v>55</v>
      </c>
      <c r="E36" s="19" t="s">
        <v>17</v>
      </c>
      <c r="F36" s="19" t="s">
        <v>17</v>
      </c>
      <c r="G36" s="30">
        <f>G37+G38+G39+G40+G41+G42+G43+G48+G49+G47+G44+G45+G46</f>
        <v>6974445.8700000001</v>
      </c>
      <c r="H36" s="30">
        <f>H37+H38+H39+H40+H41+H42+H43+H48+H49+H47+H44+H45+H46</f>
        <v>4785545.87</v>
      </c>
      <c r="I36" s="30">
        <f t="shared" ref="I36:J36" si="1">I37+I38+I39+I40+I41+I42+I43+I48+I49+I47+I44+I45+I46</f>
        <v>2188900</v>
      </c>
      <c r="J36" s="34">
        <f t="shared" si="1"/>
        <v>0</v>
      </c>
    </row>
    <row r="37" spans="1:10" ht="47.25">
      <c r="A37" s="10" t="s">
        <v>56</v>
      </c>
      <c r="B37" s="5" t="s">
        <v>57</v>
      </c>
      <c r="C37" s="5" t="s">
        <v>58</v>
      </c>
      <c r="D37" s="3" t="s">
        <v>59</v>
      </c>
      <c r="E37" s="3" t="s">
        <v>200</v>
      </c>
      <c r="F37" s="71" t="s">
        <v>201</v>
      </c>
      <c r="G37" s="13">
        <f t="shared" si="0"/>
        <v>1584700</v>
      </c>
      <c r="H37" s="17">
        <v>300000</v>
      </c>
      <c r="I37" s="17">
        <v>1284700</v>
      </c>
      <c r="J37" s="16">
        <v>0</v>
      </c>
    </row>
    <row r="38" spans="1:10" ht="47.25">
      <c r="A38" s="10" t="s">
        <v>60</v>
      </c>
      <c r="B38" s="5" t="s">
        <v>61</v>
      </c>
      <c r="C38" s="5" t="s">
        <v>62</v>
      </c>
      <c r="D38" s="3" t="s">
        <v>63</v>
      </c>
      <c r="E38" s="3" t="s">
        <v>117</v>
      </c>
      <c r="F38" s="71" t="s">
        <v>102</v>
      </c>
      <c r="G38" s="13">
        <f t="shared" si="0"/>
        <v>15000</v>
      </c>
      <c r="H38" s="17">
        <v>15000</v>
      </c>
      <c r="I38" s="15">
        <v>0</v>
      </c>
      <c r="J38" s="16">
        <v>0</v>
      </c>
    </row>
    <row r="39" spans="1:10" ht="47.25">
      <c r="A39" s="10" t="s">
        <v>60</v>
      </c>
      <c r="B39" s="5" t="s">
        <v>61</v>
      </c>
      <c r="C39" s="5" t="s">
        <v>62</v>
      </c>
      <c r="D39" s="3" t="s">
        <v>63</v>
      </c>
      <c r="E39" s="3" t="s">
        <v>200</v>
      </c>
      <c r="F39" s="71" t="s">
        <v>201</v>
      </c>
      <c r="G39" s="13">
        <f t="shared" si="0"/>
        <v>2358655.87</v>
      </c>
      <c r="H39" s="17">
        <v>1454455.87</v>
      </c>
      <c r="I39" s="17">
        <v>904200</v>
      </c>
      <c r="J39" s="16">
        <v>0</v>
      </c>
    </row>
    <row r="40" spans="1:10" ht="63">
      <c r="A40" s="10" t="s">
        <v>64</v>
      </c>
      <c r="B40" s="5" t="s">
        <v>65</v>
      </c>
      <c r="C40" s="5" t="s">
        <v>66</v>
      </c>
      <c r="D40" s="3" t="s">
        <v>67</v>
      </c>
      <c r="E40" s="3" t="s">
        <v>117</v>
      </c>
      <c r="F40" s="71" t="s">
        <v>102</v>
      </c>
      <c r="G40" s="13">
        <f t="shared" si="0"/>
        <v>2000</v>
      </c>
      <c r="H40" s="17">
        <v>2000</v>
      </c>
      <c r="I40" s="15">
        <v>0</v>
      </c>
      <c r="J40" s="16">
        <v>0</v>
      </c>
    </row>
    <row r="41" spans="1:10" ht="31.5">
      <c r="A41" s="10" t="s">
        <v>68</v>
      </c>
      <c r="B41" s="5" t="s">
        <v>69</v>
      </c>
      <c r="C41" s="5" t="s">
        <v>66</v>
      </c>
      <c r="D41" s="3" t="s">
        <v>70</v>
      </c>
      <c r="E41" s="3" t="s">
        <v>117</v>
      </c>
      <c r="F41" s="71" t="s">
        <v>102</v>
      </c>
      <c r="G41" s="13">
        <f t="shared" si="0"/>
        <v>3000</v>
      </c>
      <c r="H41" s="17">
        <v>3000</v>
      </c>
      <c r="I41" s="15">
        <v>0</v>
      </c>
      <c r="J41" s="16">
        <v>0</v>
      </c>
    </row>
    <row r="42" spans="1:10" ht="31.5">
      <c r="A42" s="10" t="s">
        <v>71</v>
      </c>
      <c r="B42" s="5" t="s">
        <v>72</v>
      </c>
      <c r="C42" s="5" t="s">
        <v>73</v>
      </c>
      <c r="D42" s="3" t="s">
        <v>74</v>
      </c>
      <c r="E42" s="3" t="s">
        <v>118</v>
      </c>
      <c r="F42" s="71" t="s">
        <v>101</v>
      </c>
      <c r="G42" s="13">
        <f t="shared" si="0"/>
        <v>2710990</v>
      </c>
      <c r="H42" s="17">
        <v>2710990</v>
      </c>
      <c r="I42" s="15">
        <v>0</v>
      </c>
      <c r="J42" s="16">
        <v>0</v>
      </c>
    </row>
    <row r="43" spans="1:10" ht="31.5">
      <c r="A43" s="10" t="s">
        <v>75</v>
      </c>
      <c r="B43" s="5" t="s">
        <v>76</v>
      </c>
      <c r="C43" s="5" t="s">
        <v>73</v>
      </c>
      <c r="D43" s="3" t="s">
        <v>77</v>
      </c>
      <c r="E43" s="3" t="s">
        <v>117</v>
      </c>
      <c r="F43" s="71" t="s">
        <v>102</v>
      </c>
      <c r="G43" s="13">
        <f t="shared" si="0"/>
        <v>42750</v>
      </c>
      <c r="H43" s="17">
        <v>42750</v>
      </c>
      <c r="I43" s="15">
        <v>0</v>
      </c>
      <c r="J43" s="16">
        <v>0</v>
      </c>
    </row>
    <row r="44" spans="1:10" ht="31.5">
      <c r="A44" s="39" t="s">
        <v>68</v>
      </c>
      <c r="B44" s="31" t="s">
        <v>69</v>
      </c>
      <c r="C44" s="32" t="s">
        <v>66</v>
      </c>
      <c r="D44" s="33" t="s">
        <v>70</v>
      </c>
      <c r="E44" s="100" t="s">
        <v>206</v>
      </c>
      <c r="F44" s="103" t="s">
        <v>209</v>
      </c>
      <c r="G44" s="13">
        <f t="shared" si="0"/>
        <v>33800</v>
      </c>
      <c r="H44" s="17">
        <v>33800</v>
      </c>
      <c r="I44" s="15">
        <v>0</v>
      </c>
      <c r="J44" s="16">
        <v>0</v>
      </c>
    </row>
    <row r="45" spans="1:10" ht="15.75">
      <c r="A45" s="39" t="s">
        <v>138</v>
      </c>
      <c r="B45" s="31" t="s">
        <v>139</v>
      </c>
      <c r="C45" s="32" t="s">
        <v>140</v>
      </c>
      <c r="D45" s="33" t="s">
        <v>141</v>
      </c>
      <c r="E45" s="101"/>
      <c r="F45" s="104"/>
      <c r="G45" s="13">
        <f t="shared" si="0"/>
        <v>34500</v>
      </c>
      <c r="H45" s="17">
        <v>34500</v>
      </c>
      <c r="I45" s="15">
        <v>0</v>
      </c>
      <c r="J45" s="16">
        <v>0</v>
      </c>
    </row>
    <row r="46" spans="1:10" ht="31.5">
      <c r="A46" s="39" t="s">
        <v>142</v>
      </c>
      <c r="B46" s="31" t="s">
        <v>143</v>
      </c>
      <c r="C46" s="32" t="s">
        <v>140</v>
      </c>
      <c r="D46" s="33" t="s">
        <v>144</v>
      </c>
      <c r="E46" s="101"/>
      <c r="F46" s="104"/>
      <c r="G46" s="13">
        <f t="shared" si="0"/>
        <v>3500</v>
      </c>
      <c r="H46" s="17">
        <v>3500</v>
      </c>
      <c r="I46" s="15">
        <v>0</v>
      </c>
      <c r="J46" s="16">
        <v>0</v>
      </c>
    </row>
    <row r="47" spans="1:10" ht="47.25">
      <c r="A47" s="39" t="s">
        <v>134</v>
      </c>
      <c r="B47" s="31" t="s">
        <v>135</v>
      </c>
      <c r="C47" s="32" t="s">
        <v>136</v>
      </c>
      <c r="D47" s="33" t="s">
        <v>137</v>
      </c>
      <c r="E47" s="102"/>
      <c r="F47" s="105"/>
      <c r="G47" s="13">
        <f t="shared" si="0"/>
        <v>25550</v>
      </c>
      <c r="H47" s="17">
        <v>25550</v>
      </c>
      <c r="I47" s="15">
        <v>0</v>
      </c>
      <c r="J47" s="16">
        <v>0</v>
      </c>
    </row>
    <row r="48" spans="1:10" ht="63">
      <c r="A48" s="10" t="s">
        <v>78</v>
      </c>
      <c r="B48" s="5" t="s">
        <v>79</v>
      </c>
      <c r="C48" s="5" t="s">
        <v>80</v>
      </c>
      <c r="D48" s="3" t="s">
        <v>81</v>
      </c>
      <c r="E48" s="3" t="s">
        <v>99</v>
      </c>
      <c r="F48" s="71" t="s">
        <v>100</v>
      </c>
      <c r="G48" s="13">
        <f t="shared" si="0"/>
        <v>150000</v>
      </c>
      <c r="H48" s="17">
        <v>150000</v>
      </c>
      <c r="I48" s="15">
        <v>0</v>
      </c>
      <c r="J48" s="16">
        <v>0</v>
      </c>
    </row>
    <row r="49" spans="1:10" ht="63">
      <c r="A49" s="10" t="s">
        <v>82</v>
      </c>
      <c r="B49" s="5" t="s">
        <v>83</v>
      </c>
      <c r="C49" s="5" t="s">
        <v>84</v>
      </c>
      <c r="D49" s="3" t="s">
        <v>85</v>
      </c>
      <c r="E49" s="3" t="s">
        <v>117</v>
      </c>
      <c r="F49" s="71" t="s">
        <v>102</v>
      </c>
      <c r="G49" s="13">
        <f t="shared" si="0"/>
        <v>10000</v>
      </c>
      <c r="H49" s="17">
        <v>10000</v>
      </c>
      <c r="I49" s="15">
        <v>0</v>
      </c>
      <c r="J49" s="16">
        <v>0</v>
      </c>
    </row>
    <row r="50" spans="1:10" ht="63">
      <c r="A50" s="35" t="s">
        <v>86</v>
      </c>
      <c r="B50" s="18" t="s">
        <v>17</v>
      </c>
      <c r="C50" s="18" t="s">
        <v>17</v>
      </c>
      <c r="D50" s="19" t="s">
        <v>87</v>
      </c>
      <c r="E50" s="19" t="s">
        <v>17</v>
      </c>
      <c r="F50" s="19" t="s">
        <v>17</v>
      </c>
      <c r="G50" s="30">
        <f>G51+G52+G53+G54+G55+G56</f>
        <v>1004000</v>
      </c>
      <c r="H50" s="30">
        <f>H51+H52+H53+H54+H55+H56</f>
        <v>1004000</v>
      </c>
      <c r="I50" s="34">
        <f t="shared" ref="I50:J50" si="2">I51+I52+I53+I54+I55+I56</f>
        <v>0</v>
      </c>
      <c r="J50" s="55">
        <f t="shared" si="2"/>
        <v>0</v>
      </c>
    </row>
    <row r="51" spans="1:10" ht="78.75">
      <c r="A51" s="10" t="s">
        <v>88</v>
      </c>
      <c r="B51" s="5" t="s">
        <v>89</v>
      </c>
      <c r="C51" s="5" t="s">
        <v>65</v>
      </c>
      <c r="D51" s="3" t="s">
        <v>90</v>
      </c>
      <c r="E51" s="3" t="s">
        <v>115</v>
      </c>
      <c r="F51" s="71" t="s">
        <v>145</v>
      </c>
      <c r="G51" s="13">
        <f t="shared" si="0"/>
        <v>45000</v>
      </c>
      <c r="H51" s="17">
        <v>45000</v>
      </c>
      <c r="I51" s="15">
        <v>0</v>
      </c>
      <c r="J51" s="16">
        <v>0</v>
      </c>
    </row>
    <row r="52" spans="1:10" ht="31.5">
      <c r="A52" s="10" t="s">
        <v>91</v>
      </c>
      <c r="B52" s="5" t="s">
        <v>92</v>
      </c>
      <c r="C52" s="5" t="s">
        <v>93</v>
      </c>
      <c r="D52" s="3" t="s">
        <v>94</v>
      </c>
      <c r="E52" s="3" t="s">
        <v>107</v>
      </c>
      <c r="F52" s="71" t="s">
        <v>108</v>
      </c>
      <c r="G52" s="13">
        <f t="shared" si="0"/>
        <v>400000</v>
      </c>
      <c r="H52" s="17">
        <v>400000</v>
      </c>
      <c r="I52" s="15">
        <v>0</v>
      </c>
      <c r="J52" s="16">
        <v>0</v>
      </c>
    </row>
    <row r="53" spans="1:10" ht="47.25">
      <c r="A53" s="10" t="s">
        <v>91</v>
      </c>
      <c r="B53" s="5" t="s">
        <v>92</v>
      </c>
      <c r="C53" s="5" t="s">
        <v>93</v>
      </c>
      <c r="D53" s="3" t="s">
        <v>94</v>
      </c>
      <c r="E53" s="3" t="s">
        <v>116</v>
      </c>
      <c r="F53" s="71" t="s">
        <v>193</v>
      </c>
      <c r="G53" s="13">
        <f t="shared" si="0"/>
        <v>169000</v>
      </c>
      <c r="H53" s="17">
        <v>169000</v>
      </c>
      <c r="I53" s="15">
        <v>0</v>
      </c>
      <c r="J53" s="16">
        <v>0</v>
      </c>
    </row>
    <row r="54" spans="1:10" ht="47.25">
      <c r="A54" s="10" t="s">
        <v>91</v>
      </c>
      <c r="B54" s="5" t="s">
        <v>92</v>
      </c>
      <c r="C54" s="5" t="s">
        <v>93</v>
      </c>
      <c r="D54" s="3" t="s">
        <v>94</v>
      </c>
      <c r="E54" s="3" t="s">
        <v>111</v>
      </c>
      <c r="F54" s="71" t="s">
        <v>112</v>
      </c>
      <c r="G54" s="13">
        <f t="shared" si="0"/>
        <v>300000</v>
      </c>
      <c r="H54" s="17">
        <v>300000</v>
      </c>
      <c r="I54" s="15">
        <v>0</v>
      </c>
      <c r="J54" s="16">
        <v>0</v>
      </c>
    </row>
    <row r="55" spans="1:10" ht="78.75">
      <c r="A55" s="12" t="s">
        <v>119</v>
      </c>
      <c r="B55" s="7" t="s">
        <v>120</v>
      </c>
      <c r="C55" s="8" t="s">
        <v>57</v>
      </c>
      <c r="D55" s="4" t="s">
        <v>121</v>
      </c>
      <c r="E55" s="3" t="s">
        <v>122</v>
      </c>
      <c r="F55" s="71" t="s">
        <v>123</v>
      </c>
      <c r="G55" s="13">
        <f t="shared" si="0"/>
        <v>50000</v>
      </c>
      <c r="H55" s="17">
        <v>50000</v>
      </c>
      <c r="I55" s="15">
        <v>0</v>
      </c>
      <c r="J55" s="16">
        <v>0</v>
      </c>
    </row>
    <row r="56" spans="1:10" ht="126" customHeight="1">
      <c r="A56" s="12" t="s">
        <v>119</v>
      </c>
      <c r="B56" s="7" t="s">
        <v>120</v>
      </c>
      <c r="C56" s="8" t="s">
        <v>57</v>
      </c>
      <c r="D56" s="4" t="s">
        <v>121</v>
      </c>
      <c r="E56" s="3" t="s">
        <v>125</v>
      </c>
      <c r="F56" s="71" t="s">
        <v>124</v>
      </c>
      <c r="G56" s="13">
        <f t="shared" si="0"/>
        <v>40000</v>
      </c>
      <c r="H56" s="17">
        <v>40000</v>
      </c>
      <c r="I56" s="15">
        <v>0</v>
      </c>
      <c r="J56" s="16">
        <v>0</v>
      </c>
    </row>
    <row r="57" spans="1:10" ht="18.75">
      <c r="A57" s="56" t="s">
        <v>152</v>
      </c>
      <c r="B57" s="45"/>
      <c r="C57" s="46"/>
      <c r="D57" s="47" t="s">
        <v>153</v>
      </c>
      <c r="E57" s="48"/>
      <c r="F57" s="48"/>
      <c r="G57" s="49">
        <f>G58+G59+G60</f>
        <v>76700</v>
      </c>
      <c r="H57" s="49">
        <f>H58+H59+H60</f>
        <v>76700</v>
      </c>
      <c r="I57" s="50">
        <f t="shared" ref="I57:J57" si="3">I58</f>
        <v>0</v>
      </c>
      <c r="J57" s="57">
        <f t="shared" si="3"/>
        <v>0</v>
      </c>
    </row>
    <row r="58" spans="1:10" ht="78.75">
      <c r="A58" s="39">
        <v>3719770</v>
      </c>
      <c r="B58" s="31">
        <v>9770</v>
      </c>
      <c r="C58" s="44" t="s">
        <v>20</v>
      </c>
      <c r="D58" s="33" t="s">
        <v>151</v>
      </c>
      <c r="E58" s="58" t="s">
        <v>154</v>
      </c>
      <c r="F58" s="71" t="s">
        <v>155</v>
      </c>
      <c r="G58" s="40">
        <f>H58+I58</f>
        <v>6700</v>
      </c>
      <c r="H58" s="41">
        <v>6700</v>
      </c>
      <c r="I58" s="42"/>
      <c r="J58" s="43"/>
    </row>
    <row r="59" spans="1:10" ht="60">
      <c r="A59" s="59" t="s">
        <v>176</v>
      </c>
      <c r="B59" s="51" t="s">
        <v>177</v>
      </c>
      <c r="C59" s="51" t="s">
        <v>20</v>
      </c>
      <c r="D59" s="52" t="s">
        <v>178</v>
      </c>
      <c r="E59" s="53" t="s">
        <v>179</v>
      </c>
      <c r="F59" s="70" t="s">
        <v>180</v>
      </c>
      <c r="G59" s="40">
        <f>H59+I59</f>
        <v>50000</v>
      </c>
      <c r="H59" s="41">
        <v>50000</v>
      </c>
      <c r="I59" s="42"/>
      <c r="J59" s="43"/>
    </row>
    <row r="60" spans="1:10" ht="78.75">
      <c r="A60" s="59" t="s">
        <v>176</v>
      </c>
      <c r="B60" s="51" t="s">
        <v>177</v>
      </c>
      <c r="C60" s="51" t="s">
        <v>20</v>
      </c>
      <c r="D60" s="52" t="s">
        <v>178</v>
      </c>
      <c r="E60" s="69" t="s">
        <v>194</v>
      </c>
      <c r="F60" s="70" t="s">
        <v>195</v>
      </c>
      <c r="G60" s="40">
        <f>H60+I60</f>
        <v>20000</v>
      </c>
      <c r="H60" s="41">
        <v>20000</v>
      </c>
      <c r="I60" s="42"/>
      <c r="J60" s="43"/>
    </row>
    <row r="61" spans="1:10" ht="16.5" thickBot="1">
      <c r="A61" s="20" t="s">
        <v>96</v>
      </c>
      <c r="B61" s="21" t="s">
        <v>96</v>
      </c>
      <c r="C61" s="21" t="s">
        <v>96</v>
      </c>
      <c r="D61" s="22" t="s">
        <v>95</v>
      </c>
      <c r="E61" s="22" t="s">
        <v>96</v>
      </c>
      <c r="F61" s="22" t="s">
        <v>96</v>
      </c>
      <c r="G61" s="23">
        <f>G13+G36+G50+G57</f>
        <v>20749746.379999999</v>
      </c>
      <c r="H61" s="23">
        <f>H13+H36+H50+H57</f>
        <v>18467935.870000001</v>
      </c>
      <c r="I61" s="23">
        <f>I13+I36+I50+I57</f>
        <v>2281810.5099999998</v>
      </c>
      <c r="J61" s="75">
        <f>J13+J36+J50+J57</f>
        <v>0</v>
      </c>
    </row>
    <row r="63" spans="1:10" ht="18.75">
      <c r="A63" s="87" t="s">
        <v>212</v>
      </c>
      <c r="B63" s="87"/>
      <c r="C63" s="87"/>
      <c r="D63" s="87"/>
      <c r="E63" s="79"/>
      <c r="F63" s="79" t="s">
        <v>213</v>
      </c>
    </row>
  </sheetData>
  <mergeCells count="21">
    <mergeCell ref="A63:D63"/>
    <mergeCell ref="F1:J1"/>
    <mergeCell ref="A8:B8"/>
    <mergeCell ref="H3:J3"/>
    <mergeCell ref="A6:J6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  <mergeCell ref="E44:E47"/>
    <mergeCell ref="F44:F47"/>
    <mergeCell ref="A28:A29"/>
    <mergeCell ref="B28:B29"/>
    <mergeCell ref="C28:C29"/>
    <mergeCell ref="H2:J2"/>
    <mergeCell ref="D28:D29"/>
  </mergeCells>
  <pageMargins left="0.44" right="0.19685039370078741" top="0.67" bottom="0.19685039370078741" header="0" footer="0"/>
  <pageSetup paperSize="9" scale="4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2021-11-11T09:12:35Z</cp:lastPrinted>
  <dcterms:created xsi:type="dcterms:W3CDTF">2020-12-21T13:45:28Z</dcterms:created>
  <dcterms:modified xsi:type="dcterms:W3CDTF">2021-11-16T06:34:12Z</dcterms:modified>
</cp:coreProperties>
</file>